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_temp\5 prime controparti\"/>
    </mc:Choice>
  </mc:AlternateContent>
  <xr:revisionPtr revIDLastSave="0" documentId="8_{E72C1B9F-56CD-46C6-B8AC-8ACAC435656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aricamentoDati" sheetId="1" r:id="rId1"/>
    <sheet name="ReportExcel" sheetId="2" state="hidden" r:id="rId2"/>
    <sheet name="Classificazione" sheetId="3" state="hidden" r:id="rId3"/>
  </sheets>
  <definedNames>
    <definedName name="DatiEsterni_1" localSheetId="0" hidden="1">CaricamentoDati!$A$1:$AL$2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3" l="1"/>
  <c r="G26" i="3"/>
  <c r="H25" i="3"/>
  <c r="G25" i="3"/>
  <c r="H24" i="3"/>
  <c r="G24" i="3"/>
  <c r="H23" i="3"/>
  <c r="G23" i="3"/>
  <c r="H22" i="3"/>
  <c r="G22" i="3"/>
  <c r="H21" i="3"/>
  <c r="G21" i="3"/>
  <c r="H20" i="3"/>
  <c r="G20" i="3"/>
  <c r="H19" i="3"/>
  <c r="G19" i="3"/>
  <c r="H18" i="3"/>
  <c r="G18" i="3"/>
  <c r="H17" i="3"/>
  <c r="G17" i="3"/>
  <c r="H16" i="3"/>
  <c r="G16" i="3"/>
  <c r="H15" i="3"/>
  <c r="G15" i="3"/>
  <c r="H14" i="3"/>
  <c r="G14" i="3"/>
  <c r="H13" i="3"/>
  <c r="G13" i="3"/>
  <c r="H12" i="3"/>
  <c r="G12" i="3"/>
  <c r="H11" i="3"/>
  <c r="G11" i="3"/>
  <c r="H10" i="3"/>
  <c r="G10" i="3"/>
  <c r="H9" i="3"/>
  <c r="G9" i="3"/>
  <c r="H8" i="3"/>
  <c r="G8" i="3"/>
  <c r="H7" i="3"/>
  <c r="G7" i="3"/>
  <c r="H6" i="3"/>
  <c r="G6" i="3"/>
  <c r="H5" i="3"/>
  <c r="G5" i="3"/>
  <c r="B1" i="2" l="1"/>
  <c r="F8" i="2" l="1"/>
  <c r="F7" i="2"/>
  <c r="F6" i="2"/>
  <c r="F5" i="2"/>
  <c r="F4" i="2"/>
  <c r="D8" i="2"/>
  <c r="D7" i="2"/>
  <c r="D6" i="2"/>
  <c r="D5" i="2"/>
  <c r="D4" i="2"/>
  <c r="F26" i="3" l="1"/>
  <c r="E26" i="3"/>
  <c r="D26" i="3"/>
  <c r="C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F5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8" i="2" l="1"/>
  <c r="C7" i="2"/>
  <c r="C6" i="2"/>
  <c r="C5" i="2"/>
  <c r="C4" i="2"/>
  <c r="B8" i="2"/>
  <c r="B7" i="2"/>
  <c r="B6" i="2"/>
  <c r="B5" i="2"/>
  <c r="B4" i="2"/>
  <c r="A3" i="2" l="1"/>
  <c r="A8" i="2" l="1"/>
  <c r="A7" i="2"/>
  <c r="A6" i="2"/>
  <c r="A5" i="2"/>
  <c r="A4" i="2"/>
  <c r="E8" i="2"/>
  <c r="E7" i="2"/>
  <c r="E6" i="2"/>
  <c r="E5" i="2"/>
  <c r="E4" i="2"/>
  <c r="B2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5F5D615-1D2D-4C36-8E3F-B221AEDDF2EF}" keepAlive="1" name="Query - T5B22RB1" description="Connessione alla query 'T5B22RB1' nella cartella di lavoro." type="5" refreshedVersion="8" background="1" saveData="1">
    <dbPr connection="Provider=Microsoft.Mashup.OleDb.1;Data Source=$Workbook$;Location=T5B22RB1;Extended Properties=&quot;&quot;" command="SELECT * FROM [T5B22RB1]"/>
  </connection>
</connections>
</file>

<file path=xl/sharedStrings.xml><?xml version="1.0" encoding="utf-8"?>
<sst xmlns="http://schemas.openxmlformats.org/spreadsheetml/2006/main" count="119" uniqueCount="109">
  <si>
    <t>Classe dello strumento</t>
  </si>
  <si>
    <t>Indicare se &lt; 1 contrattazione a giorno lavorativo, in media, l'anno precedente</t>
  </si>
  <si>
    <t>Volume negoziato in percentuale del totale della classe</t>
  </si>
  <si>
    <t>Ordini eseguiti in percentuale del totale della classe</t>
  </si>
  <si>
    <t>Percentuale di ordini passivi</t>
  </si>
  <si>
    <t>Percentuale di ordini aggressivi</t>
  </si>
  <si>
    <t>Percentuale di ordini orientati</t>
  </si>
  <si>
    <t>Strumenti di finanza strutturata</t>
  </si>
  <si>
    <t>Contratti differenziali</t>
  </si>
  <si>
    <t>Prodotti indicizzati quotati (ETF, ETN ed ETC)</t>
  </si>
  <si>
    <t>Quote di emissione</t>
  </si>
  <si>
    <t>Altri strumenti</t>
  </si>
  <si>
    <t>A1</t>
  </si>
  <si>
    <t>A2</t>
  </si>
  <si>
    <t>A3</t>
  </si>
  <si>
    <t>Strumenti di capitale - Azioni e certificati di deposito - Fasce di liquidità in base allo scostamento di prezzo 5 e 6 (a partire da 2 000 contrattazioni/giorno)</t>
  </si>
  <si>
    <t>Strumenti di capitale - Azioni e certificati di deposito - Fasce di liquidità in base allo scostamento di prezzo 3 e 4 (da 80 a 1.999 contrattazioni al giorno)</t>
  </si>
  <si>
    <t>Strumenti di capitale - Azioni e certificati di deposito - Fasce di liquidità in base allo scostamento di prezzo 1 e 2 (da 0 a 79 contrattazioni al giorno)</t>
  </si>
  <si>
    <t>B1</t>
  </si>
  <si>
    <t>B2</t>
  </si>
  <si>
    <t>Strumenti di debito - Obbligazioni</t>
  </si>
  <si>
    <t>Strumenti di debito - Strumenti del mercato monetario</t>
  </si>
  <si>
    <t>C1</t>
  </si>
  <si>
    <t>C2</t>
  </si>
  <si>
    <t>Derivati su tassi di interesse - Future e opzioni ammessi alla negoziazione in una sede di negoziazione</t>
  </si>
  <si>
    <t>Derivati su tassi di interesse - Swap, forward e altri derivati su tassi di interesse</t>
  </si>
  <si>
    <t>D1</t>
  </si>
  <si>
    <t>D2</t>
  </si>
  <si>
    <t>Derivati su crediti - Future e opzioni ammessi alla negoziazione in una sede di negoziazione</t>
  </si>
  <si>
    <t>Derivati su crediti - Altri derivati su crediti</t>
  </si>
  <si>
    <t>E1</t>
  </si>
  <si>
    <t>E2</t>
  </si>
  <si>
    <t>Derivati su valute - Future e opzioni ammessi alla negoziazione in una sede di negoziazione</t>
  </si>
  <si>
    <t>Derivati su valute - Swap, forward e altri derivati su valute</t>
  </si>
  <si>
    <t>F</t>
  </si>
  <si>
    <t>G1</t>
  </si>
  <si>
    <t>G2</t>
  </si>
  <si>
    <t>Derivati su strumenti di capitale - Opzioni e future ammessi alla negoziazione in una sede di negoziazione</t>
  </si>
  <si>
    <t>Derivati su strumenti di capitale - Swap e altri derivati su strumenti di capitale</t>
  </si>
  <si>
    <t>H1</t>
  </si>
  <si>
    <t>H2</t>
  </si>
  <si>
    <t>Derivati cartolarizzati - Warrant e derivati in forma di certificati</t>
  </si>
  <si>
    <t>Derivati cartolarizzati - Altri derivati cartolarizzati</t>
  </si>
  <si>
    <t>I1</t>
  </si>
  <si>
    <t>I2</t>
  </si>
  <si>
    <t>Derivati su merci e derivati su quote di emissione - Opzioni e future ammessi alla negoziazione in una sede di negoziazione</t>
  </si>
  <si>
    <t>Derivati su merci e derivati su quote di emissione - Altri derivati su merci e derivati su quote di emissione</t>
  </si>
  <si>
    <t>J</t>
  </si>
  <si>
    <t>K</t>
  </si>
  <si>
    <t>L</t>
  </si>
  <si>
    <t>M</t>
  </si>
  <si>
    <t>Codifica</t>
  </si>
  <si>
    <t>Descrizione</t>
  </si>
  <si>
    <t>CSV
Retail/Broker</t>
  </si>
  <si>
    <t>CSV
Retail/Sede</t>
  </si>
  <si>
    <t>CSV
Professionale/Broker</t>
  </si>
  <si>
    <t>CSV
Professionale/Sede</t>
  </si>
  <si>
    <t>CSV
Retail/PCT</t>
  </si>
  <si>
    <t>CSV
Professionale/PCT</t>
  </si>
  <si>
    <t>Template
TemplateBroker.docx</t>
  </si>
  <si>
    <t>Template
TemplateSede.docx</t>
  </si>
  <si>
    <t>Template
TemplateSedePCT.docx</t>
  </si>
  <si>
    <t>Investitore retail</t>
  </si>
  <si>
    <t>Investitore professionale</t>
  </si>
  <si>
    <t>Pronti contro termine</t>
  </si>
  <si>
    <t>Classe dello Strumento</t>
  </si>
  <si>
    <t>Tipo Cliente</t>
  </si>
  <si>
    <t>Contrattazione media giornaliera &lt;1 su  anno lavor</t>
  </si>
  <si>
    <t>Nome Broker (1)</t>
  </si>
  <si>
    <t>Identificativo del Broker (1)</t>
  </si>
  <si>
    <t>Nome Broker (2)</t>
  </si>
  <si>
    <t>Identificativo del Broker (2)</t>
  </si>
  <si>
    <t>Nome Broker (3)</t>
  </si>
  <si>
    <t>Identificativo del Broker (3)</t>
  </si>
  <si>
    <t>Nome Broker (4)</t>
  </si>
  <si>
    <t>Identificativo del Broker (4)</t>
  </si>
  <si>
    <t>Nome Broker (5)</t>
  </si>
  <si>
    <t>Identificativo del Broker (5)</t>
  </si>
  <si>
    <t>Volume negoziato in % del totale della classe (1)</t>
  </si>
  <si>
    <t>Volume negoziato in % del totale della classe (2)</t>
  </si>
  <si>
    <t>Volume negoziato in % del totale della classe (3)</t>
  </si>
  <si>
    <t>Volume negoziato in % del totale della classe (4)</t>
  </si>
  <si>
    <t>Volume negoziato in % del totale della classe (5)</t>
  </si>
  <si>
    <t>Ordini eseguiti in % del totale della classe (1)</t>
  </si>
  <si>
    <t>Ordini eseguiti in % del totale della classe (2)</t>
  </si>
  <si>
    <t>Ordini eseguiti in % del totale della classe (3)</t>
  </si>
  <si>
    <t>Ordini eseguiti in % del totale della classe (4)</t>
  </si>
  <si>
    <t>Ordini eseguiti in % del totale della classe (5)</t>
  </si>
  <si>
    <t>Percentuale di ordini passivi (1)</t>
  </si>
  <si>
    <t>Percentuale di ordini passivi (2)</t>
  </si>
  <si>
    <t>Percentuale di ordini passivi (3)</t>
  </si>
  <si>
    <t>Percentuale di ordini passivi (4)</t>
  </si>
  <si>
    <t>Percentuale di ordini passivi (5)</t>
  </si>
  <si>
    <t>Percentuale di ordini aggressivi (1)</t>
  </si>
  <si>
    <t>Percentuale di ordini aggressivi (2)</t>
  </si>
  <si>
    <t>Percentuale di ordini aggressivi (3)</t>
  </si>
  <si>
    <t>Percentuale di ordini aggressivi (4)</t>
  </si>
  <si>
    <t>Percentuale di ordini aggressivi (5)</t>
  </si>
  <si>
    <t>Percentuale di ordini orientati (1)</t>
  </si>
  <si>
    <t>Percentuale di ordini orientati (2)</t>
  </si>
  <si>
    <t>Percentuale di ordini orientati (3)</t>
  </si>
  <si>
    <t>Percentuale di ordini orientati (4)</t>
  </si>
  <si>
    <t>Percentuale di ordini orientati (5)</t>
  </si>
  <si>
    <t>B1 Strumenti di debito - Obbligazioni</t>
  </si>
  <si>
    <t>RETAIL</t>
  </si>
  <si>
    <t>NO</t>
  </si>
  <si>
    <t>EQUITA SIM SPA</t>
  </si>
  <si>
    <t>815600E3E9BFBC8FAA85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</si>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</sst>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6" applyNumberFormat="0" applyAlignment="0" applyProtection="0"/>
    <xf numFmtId="0" fontId="12" fillId="8" borderId="7" applyNumberFormat="0" applyAlignment="0" applyProtection="0"/>
    <xf numFmtId="0" fontId="13" fillId="8" borderId="6" applyNumberFormat="0" applyAlignment="0" applyProtection="0"/>
    <xf numFmtId="0" fontId="14" fillId="0" borderId="8" applyNumberFormat="0" applyFill="0" applyAlignment="0" applyProtection="0"/>
    <xf numFmtId="0" fontId="15" fillId="9" borderId="9" applyNumberFormat="0" applyAlignment="0" applyProtection="0"/>
    <xf numFmtId="0" fontId="16" fillId="0" borderId="0" applyNumberFormat="0" applyFill="0" applyBorder="0" applyAlignment="0" applyProtection="0"/>
    <xf numFmtId="0" fontId="1" fillId="10" borderId="10" applyNumberFormat="0" applyFont="0" applyAlignment="0" applyProtection="0"/>
    <xf numFmtId="0" fontId="17" fillId="0" borderId="0" applyNumberFormat="0" applyFill="0" applyBorder="0" applyAlignment="0" applyProtection="0"/>
    <xf numFmtId="0" fontId="2" fillId="0" borderId="11" applyNumberFormat="0" applyFill="0" applyAlignment="0" applyProtection="0"/>
    <xf numFmtId="0" fontId="3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" fillId="34" borderId="0" applyNumberFormat="0" applyBorder="0" applyAlignment="0" applyProtection="0"/>
  </cellStyleXfs>
  <cellXfs count="3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43" fontId="0" fillId="0" borderId="0" xfId="1" applyFont="1" applyAlignment="1">
      <alignment vertical="center"/>
    </xf>
    <xf numFmtId="43" fontId="0" fillId="0" borderId="0" xfId="1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3" borderId="0" xfId="0" applyFont="1" applyFill="1" applyAlignment="1">
      <alignment vertical="top" wrapText="1"/>
    </xf>
    <xf numFmtId="43" fontId="2" fillId="0" borderId="2" xfId="1" applyFont="1" applyBorder="1" applyAlignment="1">
      <alignment vertical="center" wrapText="1"/>
    </xf>
    <xf numFmtId="0" fontId="3" fillId="3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center" vertical="center"/>
    </xf>
    <xf numFmtId="0" fontId="2" fillId="0" borderId="2" xfId="0" quotePrefix="1" applyFont="1" applyBorder="1" applyAlignment="1">
      <alignment horizontal="center" vertical="center"/>
    </xf>
    <xf numFmtId="0" fontId="0" fillId="0" borderId="12" xfId="1" applyNumberFormat="1" applyFont="1" applyBorder="1" applyAlignment="1">
      <alignment vertical="top" wrapText="1"/>
    </xf>
    <xf numFmtId="43" fontId="19" fillId="0" borderId="12" xfId="1" applyFont="1" applyFill="1" applyBorder="1" applyAlignment="1">
      <alignment vertical="top" wrapText="1"/>
    </xf>
    <xf numFmtId="0" fontId="2" fillId="0" borderId="12" xfId="0" applyFont="1" applyBorder="1" applyAlignment="1">
      <alignment vertical="center" wrapText="1"/>
    </xf>
    <xf numFmtId="0" fontId="20" fillId="35" borderId="14" xfId="0" applyFont="1" applyFill="1" applyBorder="1" applyAlignment="1">
      <alignment horizontal="center" vertical="center" wrapText="1"/>
    </xf>
    <xf numFmtId="0" fontId="20" fillId="36" borderId="14" xfId="0" applyFont="1" applyFill="1" applyBorder="1" applyAlignment="1">
      <alignment horizontal="center" vertical="center" wrapText="1"/>
    </xf>
    <xf numFmtId="0" fontId="19" fillId="35" borderId="15" xfId="0" applyFont="1" applyFill="1" applyBorder="1" applyAlignment="1">
      <alignment horizontal="center" vertical="top" wrapText="1"/>
    </xf>
    <xf numFmtId="0" fontId="19" fillId="0" borderId="12" xfId="0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0" xfId="0" applyAlignment="1">
      <alignment horizontal="left" vertical="top" indent="1"/>
    </xf>
    <xf numFmtId="0" fontId="0" fillId="0" borderId="0" xfId="0" applyAlignment="1">
      <alignment horizontal="left" vertical="center" wrapText="1" indent="1"/>
    </xf>
    <xf numFmtId="0" fontId="19" fillId="35" borderId="17" xfId="0" applyFont="1" applyFill="1" applyBorder="1" applyAlignment="1">
      <alignment horizontal="center" vertical="top" wrapText="1"/>
    </xf>
    <xf numFmtId="0" fontId="19" fillId="36" borderId="17" xfId="0" applyFont="1" applyFill="1" applyBorder="1" applyAlignment="1">
      <alignment horizontal="center" vertical="top" wrapText="1"/>
    </xf>
    <xf numFmtId="0" fontId="18" fillId="2" borderId="0" xfId="1" applyNumberFormat="1" applyFont="1" applyFill="1" applyBorder="1" applyAlignment="1">
      <alignment horizontal="left" vertical="center" wrapText="1" indent="1"/>
    </xf>
    <xf numFmtId="43" fontId="19" fillId="36" borderId="13" xfId="1" applyFont="1" applyFill="1" applyBorder="1" applyAlignment="1">
      <alignment horizontal="left" vertical="center" wrapText="1"/>
    </xf>
    <xf numFmtId="43" fontId="19" fillId="36" borderId="14" xfId="1" applyFont="1" applyFill="1" applyBorder="1" applyAlignment="1">
      <alignment horizontal="left" vertical="center" wrapText="1"/>
    </xf>
    <xf numFmtId="0" fontId="19" fillId="36" borderId="13" xfId="0" applyFont="1" applyFill="1" applyBorder="1" applyAlignment="1">
      <alignment horizontal="center" vertical="center" wrapText="1"/>
    </xf>
    <xf numFmtId="0" fontId="19" fillId="36" borderId="14" xfId="0" applyFont="1" applyFill="1" applyBorder="1" applyAlignment="1">
      <alignment horizontal="center" vertical="center" wrapText="1"/>
    </xf>
    <xf numFmtId="0" fontId="2" fillId="37" borderId="16" xfId="0" applyFont="1" applyFill="1" applyBorder="1" applyAlignment="1">
      <alignment horizontal="center" vertical="center"/>
    </xf>
  </cellXfs>
  <cellStyles count="43">
    <cellStyle name="20% - Colore 1" xfId="20" builtinId="30" customBuiltin="1"/>
    <cellStyle name="20% - Colore 2" xfId="24" builtinId="34" customBuiltin="1"/>
    <cellStyle name="20% - Colore 3" xfId="28" builtinId="38" customBuiltin="1"/>
    <cellStyle name="20% - Colore 4" xfId="32" builtinId="42" customBuiltin="1"/>
    <cellStyle name="20% - Colore 5" xfId="36" builtinId="46" customBuiltin="1"/>
    <cellStyle name="20% - Colore 6" xfId="40" builtinId="50" customBuiltin="1"/>
    <cellStyle name="40% - Colore 1" xfId="21" builtinId="31" customBuiltin="1"/>
    <cellStyle name="40% - Colore 2" xfId="25" builtinId="35" customBuiltin="1"/>
    <cellStyle name="40% - Colore 3" xfId="29" builtinId="39" customBuiltin="1"/>
    <cellStyle name="40% - Colore 4" xfId="33" builtinId="43" customBuiltin="1"/>
    <cellStyle name="40% - Colore 5" xfId="37" builtinId="47" customBuiltin="1"/>
    <cellStyle name="40% - Colore 6" xfId="41" builtinId="51" customBuiltin="1"/>
    <cellStyle name="60% - Colore 1" xfId="22" builtinId="32" customBuiltin="1"/>
    <cellStyle name="60% - Colore 2" xfId="26" builtinId="36" customBuiltin="1"/>
    <cellStyle name="60% - Colore 3" xfId="30" builtinId="40" customBuiltin="1"/>
    <cellStyle name="60% - Colore 4" xfId="34" builtinId="44" customBuiltin="1"/>
    <cellStyle name="60% - Colore 5" xfId="38" builtinId="48" customBuiltin="1"/>
    <cellStyle name="60% - Colore 6" xfId="42" builtinId="52" customBuiltin="1"/>
    <cellStyle name="Calcolo" xfId="12" builtinId="22" customBuiltin="1"/>
    <cellStyle name="Cella collegata" xfId="13" builtinId="24" customBuiltin="1"/>
    <cellStyle name="Cella da controllare" xfId="14" builtinId="23" customBuiltin="1"/>
    <cellStyle name="Colore 1" xfId="19" builtinId="29" customBuiltin="1"/>
    <cellStyle name="Colore 2" xfId="23" builtinId="33" customBuiltin="1"/>
    <cellStyle name="Colore 3" xfId="27" builtinId="37" customBuiltin="1"/>
    <cellStyle name="Colore 4" xfId="31" builtinId="41" customBuiltin="1"/>
    <cellStyle name="Colore 5" xfId="35" builtinId="45" customBuiltin="1"/>
    <cellStyle name="Colore 6" xfId="39" builtinId="49" customBuiltin="1"/>
    <cellStyle name="Input" xfId="10" builtinId="20" customBuiltin="1"/>
    <cellStyle name="Migliaia" xfId="1" builtinId="3"/>
    <cellStyle name="Neutrale" xfId="9" builtinId="28" customBuiltin="1"/>
    <cellStyle name="Normale" xfId="0" builtinId="0"/>
    <cellStyle name="Nota" xfId="16" builtinId="10" customBuiltin="1"/>
    <cellStyle name="Output" xfId="11" builtinId="21" customBuiltin="1"/>
    <cellStyle name="Testo avviso" xfId="15" builtinId="11" customBuiltin="1"/>
    <cellStyle name="Testo descrittivo" xfId="17" builtinId="53" customBuiltin="1"/>
    <cellStyle name="Titolo" xfId="2" builtinId="15" customBuiltin="1"/>
    <cellStyle name="Titolo 1" xfId="3" builtinId="16" customBuiltin="1"/>
    <cellStyle name="Titolo 2" xfId="4" builtinId="17" customBuiltin="1"/>
    <cellStyle name="Titolo 3" xfId="5" builtinId="18" customBuiltin="1"/>
    <cellStyle name="Titolo 4" xfId="6" builtinId="19" customBuiltin="1"/>
    <cellStyle name="Totale" xfId="18" builtinId="25" customBuiltin="1"/>
    <cellStyle name="Valore non valido" xfId="8" builtinId="27" customBuiltin="1"/>
    <cellStyle name="Valore valido" xfId="7" builtinId="26" customBuiltin="1"/>
  </cellStyles>
  <dxfs count="13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" connectionId="1" xr16:uid="{0120A247-D5D3-4BEF-BD77-D9BE96D16853}" autoFormatId="16" applyNumberFormats="0" applyBorderFormats="0" applyFontFormats="0" applyPatternFormats="0" applyAlignmentFormats="0" applyWidthHeightFormats="0">
  <queryTableRefresh nextId="39">
    <queryTableFields count="38">
      <queryTableField id="1" name="Classe dello Strumento" tableColumnId="1"/>
      <queryTableField id="2" name="Tipo Cliente" tableColumnId="2"/>
      <queryTableField id="3" name="Contrattazione media giornaliera &lt;1 su  anno lavor" tableColumnId="3"/>
      <queryTableField id="4" name="Nome Broker (1)" tableColumnId="4"/>
      <queryTableField id="5" name="Identificativo del Broker (1)" tableColumnId="5"/>
      <queryTableField id="6" name="Nome Broker (2)" tableColumnId="6"/>
      <queryTableField id="7" name="Identificativo del Broker (2)" tableColumnId="7"/>
      <queryTableField id="8" name="Nome Broker (3)" tableColumnId="8"/>
      <queryTableField id="9" name="Identificativo del Broker (3)" tableColumnId="9"/>
      <queryTableField id="10" name="Nome Broker (4)" tableColumnId="10"/>
      <queryTableField id="11" name="Identificativo del Broker (4)" tableColumnId="11"/>
      <queryTableField id="12" name="Nome Broker (5)" tableColumnId="12"/>
      <queryTableField id="13" name="Identificativo del Broker (5)" tableColumnId="13"/>
      <queryTableField id="14" name="Volume negoziato in % del totale della classe (1)" tableColumnId="14"/>
      <queryTableField id="15" name="Volume negoziato in % del totale della classe (2)" tableColumnId="15"/>
      <queryTableField id="16" name="Volume negoziato in % del totale della classe (3)" tableColumnId="16"/>
      <queryTableField id="17" name="Volume negoziato in % del totale della classe (4)" tableColumnId="17"/>
      <queryTableField id="18" name="Volume negoziato in % del totale della classe (5)" tableColumnId="18"/>
      <queryTableField id="19" name="Ordini eseguiti in % del totale della classe (1)" tableColumnId="19"/>
      <queryTableField id="20" name="Ordini eseguiti in % del totale della classe (2)" tableColumnId="20"/>
      <queryTableField id="21" name="Ordini eseguiti in % del totale della classe (3)" tableColumnId="21"/>
      <queryTableField id="22" name="Ordini eseguiti in % del totale della classe (4)" tableColumnId="22"/>
      <queryTableField id="23" name="Ordini eseguiti in % del totale della classe (5)" tableColumnId="23"/>
      <queryTableField id="24" name="Percentuale di ordini passivi (1)" tableColumnId="24"/>
      <queryTableField id="25" name="Percentuale di ordini passivi (2)" tableColumnId="25"/>
      <queryTableField id="26" name="Percentuale di ordini passivi (3)" tableColumnId="26"/>
      <queryTableField id="27" name="Percentuale di ordini passivi (4)" tableColumnId="27"/>
      <queryTableField id="28" name="Percentuale di ordini passivi (5)" tableColumnId="28"/>
      <queryTableField id="29" name="Percentuale di ordini aggressivi (1)" tableColumnId="29"/>
      <queryTableField id="30" name="Percentuale di ordini aggressivi (2)" tableColumnId="30"/>
      <queryTableField id="31" name="Percentuale di ordini aggressivi (3)" tableColumnId="31"/>
      <queryTableField id="32" name="Percentuale di ordini aggressivi (4)" tableColumnId="32"/>
      <queryTableField id="33" name="Percentuale di ordini aggressivi (5)" tableColumnId="33"/>
      <queryTableField id="34" name="Percentuale di ordini orientati (1)" tableColumnId="34"/>
      <queryTableField id="35" name="Percentuale di ordini orientati (2)" tableColumnId="35"/>
      <queryTableField id="36" name="Percentuale di ordini orientati (3)" tableColumnId="36"/>
      <queryTableField id="37" name="Percentuale di ordini orientati (4)" tableColumnId="37"/>
      <queryTableField id="38" name="Percentuale di ordini orientati (5)" tableColumnId="38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5C7B678-7D48-4055-A92A-056EAA85F8CF}" name="T5B22RB1" displayName="T5B22RB1" ref="A1:AL2" tableType="queryTable" totalsRowShown="0">
  <autoFilter ref="A1:AL2" xr:uid="{75C7B678-7D48-4055-A92A-056EAA85F8CF}"/>
  <tableColumns count="38">
    <tableColumn id="1" xr3:uid="{FEBC1742-2D9B-4802-B65A-5EE81798B9AB}" uniqueName="1" name="Classe dello Strumento" queryTableFieldId="1" dataDxfId="12"/>
    <tableColumn id="2" xr3:uid="{8B65AD34-C581-4149-9650-B1F509054641}" uniqueName="2" name="Tipo Cliente" queryTableFieldId="2" dataDxfId="11"/>
    <tableColumn id="3" xr3:uid="{DC7AEFA3-C1E3-4279-AB05-84CF3CF0470D}" uniqueName="3" name="Contrattazione media giornaliera &lt;1 su  anno lavor" queryTableFieldId="3" dataDxfId="10"/>
    <tableColumn id="4" xr3:uid="{F28C4A58-F3F2-4755-B958-2193D4FAD353}" uniqueName="4" name="Nome Broker (1)" queryTableFieldId="4" dataDxfId="9"/>
    <tableColumn id="5" xr3:uid="{08C51720-1FE1-4D81-AADA-3F957DB5E21E}" uniqueName="5" name="Identificativo del Broker (1)" queryTableFieldId="5" dataDxfId="8"/>
    <tableColumn id="6" xr3:uid="{4DE5AE12-852B-477A-83BA-25D695D725C7}" uniqueName="6" name="Nome Broker (2)" queryTableFieldId="6" dataDxfId="7"/>
    <tableColumn id="7" xr3:uid="{D47E5B7A-7259-4540-ACBD-CF12172043D9}" uniqueName="7" name="Identificativo del Broker (2)" queryTableFieldId="7" dataDxfId="6"/>
    <tableColumn id="8" xr3:uid="{98253A38-138D-47A9-AC3C-83DED353A311}" uniqueName="8" name="Nome Broker (3)" queryTableFieldId="8" dataDxfId="5"/>
    <tableColumn id="9" xr3:uid="{41946237-A663-4FCF-B3BB-E842362891A6}" uniqueName="9" name="Identificativo del Broker (3)" queryTableFieldId="9" dataDxfId="4"/>
    <tableColumn id="10" xr3:uid="{D45C47FD-EF9D-46CE-8DD1-DB21717DFB3C}" uniqueName="10" name="Nome Broker (4)" queryTableFieldId="10" dataDxfId="3"/>
    <tableColumn id="11" xr3:uid="{FE0EC4CB-81EE-436F-B15C-79A7CEDBFC1E}" uniqueName="11" name="Identificativo del Broker (4)" queryTableFieldId="11" dataDxfId="2"/>
    <tableColumn id="12" xr3:uid="{A54A6FFB-5005-4C64-A8D8-A53A3E80E44E}" uniqueName="12" name="Nome Broker (5)" queryTableFieldId="12" dataDxfId="1"/>
    <tableColumn id="13" xr3:uid="{6BF970D2-76E6-4225-A543-8ABECEBE053A}" uniqueName="13" name="Identificativo del Broker (5)" queryTableFieldId="13" dataDxfId="0"/>
    <tableColumn id="14" xr3:uid="{CF0AEE32-2F70-4385-BDAA-0354DD99A2AD}" uniqueName="14" name="Volume negoziato in % del totale della classe (1)" queryTableFieldId="14"/>
    <tableColumn id="15" xr3:uid="{0A0C9B28-9C0A-4AD0-8E75-BBA408BB3C96}" uniqueName="15" name="Volume negoziato in % del totale della classe (2)" queryTableFieldId="15"/>
    <tableColumn id="16" xr3:uid="{A29A07FC-7F72-4700-9088-273C7FB45C66}" uniqueName="16" name="Volume negoziato in % del totale della classe (3)" queryTableFieldId="16"/>
    <tableColumn id="17" xr3:uid="{EF2DB6B4-98CA-4482-BF42-1ABC2D1E2191}" uniqueName="17" name="Volume negoziato in % del totale della classe (4)" queryTableFieldId="17"/>
    <tableColumn id="18" xr3:uid="{BC565D51-B766-43C8-9224-973F0FBC365C}" uniqueName="18" name="Volume negoziato in % del totale della classe (5)" queryTableFieldId="18"/>
    <tableColumn id="19" xr3:uid="{ED68681C-63DE-461A-AD4D-68B51F8C9389}" uniqueName="19" name="Ordini eseguiti in % del totale della classe (1)" queryTableFieldId="19"/>
    <tableColumn id="20" xr3:uid="{C62841DB-C880-4290-A24F-1B42CF18B46B}" uniqueName="20" name="Ordini eseguiti in % del totale della classe (2)" queryTableFieldId="20"/>
    <tableColumn id="21" xr3:uid="{860DEBB8-255F-45EB-9A46-2EB039CA1963}" uniqueName="21" name="Ordini eseguiti in % del totale della classe (3)" queryTableFieldId="21"/>
    <tableColumn id="22" xr3:uid="{5FB0B190-17B3-468C-8550-4595A1983D22}" uniqueName="22" name="Ordini eseguiti in % del totale della classe (4)" queryTableFieldId="22"/>
    <tableColumn id="23" xr3:uid="{C905BFE8-5A82-4497-AAF2-D482BF4AC3F0}" uniqueName="23" name="Ordini eseguiti in % del totale della classe (5)" queryTableFieldId="23"/>
    <tableColumn id="24" xr3:uid="{B646C6C5-E51D-4644-954F-DEDB1ECDE295}" uniqueName="24" name="Percentuale di ordini passivi (1)" queryTableFieldId="24"/>
    <tableColumn id="25" xr3:uid="{ECCEC0BA-1387-42A8-979A-8B0A6145F416}" uniqueName="25" name="Percentuale di ordini passivi (2)" queryTableFieldId="25"/>
    <tableColumn id="26" xr3:uid="{89A7E4CE-CE06-467E-8257-D9450C5E4213}" uniqueName="26" name="Percentuale di ordini passivi (3)" queryTableFieldId="26"/>
    <tableColumn id="27" xr3:uid="{190035B8-CAA0-4485-AD85-300C0D9D78A9}" uniqueName="27" name="Percentuale di ordini passivi (4)" queryTableFieldId="27"/>
    <tableColumn id="28" xr3:uid="{90139E81-A64D-4822-89D7-35750CF73FFF}" uniqueName="28" name="Percentuale di ordini passivi (5)" queryTableFieldId="28"/>
    <tableColumn id="29" xr3:uid="{FAE27C63-1758-4F23-A123-109B21704B75}" uniqueName="29" name="Percentuale di ordini aggressivi (1)" queryTableFieldId="29"/>
    <tableColumn id="30" xr3:uid="{6415863C-1879-49A6-B1F2-64BFED1DC07B}" uniqueName="30" name="Percentuale di ordini aggressivi (2)" queryTableFieldId="30"/>
    <tableColumn id="31" xr3:uid="{EC082E1A-998F-4A71-A8D9-E3ECC93DC290}" uniqueName="31" name="Percentuale di ordini aggressivi (3)" queryTableFieldId="31"/>
    <tableColumn id="32" xr3:uid="{B095536E-44D0-4538-A517-012379BA636D}" uniqueName="32" name="Percentuale di ordini aggressivi (4)" queryTableFieldId="32"/>
    <tableColumn id="33" xr3:uid="{98441CA5-1B6D-4B5D-8B14-3253A4EBFB88}" uniqueName="33" name="Percentuale di ordini aggressivi (5)" queryTableFieldId="33"/>
    <tableColumn id="34" xr3:uid="{9EE5C31B-455A-4CEB-83CC-7CC142F66A81}" uniqueName="34" name="Percentuale di ordini orientati (1)" queryTableFieldId="34"/>
    <tableColumn id="35" xr3:uid="{55554E70-CA40-4569-BCAE-1DEC35B2E4FB}" uniqueName="35" name="Percentuale di ordini orientati (2)" queryTableFieldId="35"/>
    <tableColumn id="36" xr3:uid="{498A0072-D991-4716-B2A6-3F843127BC2E}" uniqueName="36" name="Percentuale di ordini orientati (3)" queryTableFieldId="36"/>
    <tableColumn id="37" xr3:uid="{E8640B4D-F191-4FDA-9E8B-222F4B9CE806}" uniqueName="37" name="Percentuale di ordini orientati (4)" queryTableFieldId="37"/>
    <tableColumn id="38" xr3:uid="{47688C6F-B88A-46A5-B13F-6E860C553B21}" uniqueName="38" name="Percentuale di ordini orientati (5)" queryTableFieldId="38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AL2"/>
  <sheetViews>
    <sheetView tabSelected="1" workbookViewId="0">
      <selection sqref="A1:XFD2"/>
    </sheetView>
  </sheetViews>
  <sheetFormatPr defaultRowHeight="14.4" x14ac:dyDescent="0.3"/>
  <cols>
    <col min="1" max="1" width="34.44140625" bestFit="1" customWidth="1"/>
    <col min="2" max="2" width="14" bestFit="1" customWidth="1"/>
    <col min="3" max="3" width="48.6640625" bestFit="1" customWidth="1"/>
    <col min="4" max="4" width="18" bestFit="1" customWidth="1"/>
    <col min="5" max="5" width="28.109375" bestFit="1" customWidth="1"/>
    <col min="6" max="6" width="18" bestFit="1" customWidth="1"/>
    <col min="7" max="7" width="28.109375" bestFit="1" customWidth="1"/>
    <col min="8" max="8" width="18" bestFit="1" customWidth="1"/>
    <col min="9" max="9" width="28.109375" bestFit="1" customWidth="1"/>
    <col min="10" max="10" width="18" bestFit="1" customWidth="1"/>
    <col min="11" max="11" width="28.109375" bestFit="1" customWidth="1"/>
    <col min="12" max="12" width="18" bestFit="1" customWidth="1"/>
    <col min="13" max="13" width="28.109375" bestFit="1" customWidth="1"/>
    <col min="14" max="18" width="47.109375" bestFit="1" customWidth="1"/>
    <col min="19" max="23" width="44" bestFit="1" customWidth="1"/>
    <col min="24" max="28" width="31.6640625" bestFit="1" customWidth="1"/>
    <col min="29" max="33" width="34.5546875" bestFit="1" customWidth="1"/>
    <col min="34" max="38" width="33.5546875" bestFit="1" customWidth="1"/>
    <col min="39" max="39" width="18.33203125" customWidth="1"/>
  </cols>
  <sheetData>
    <row r="1" spans="1:38" x14ac:dyDescent="0.3">
      <c r="A1" t="s">
        <v>65</v>
      </c>
      <c r="B1" t="s">
        <v>66</v>
      </c>
      <c r="C1" t="s">
        <v>67</v>
      </c>
      <c r="D1" t="s">
        <v>68</v>
      </c>
      <c r="E1" t="s">
        <v>69</v>
      </c>
      <c r="F1" t="s">
        <v>70</v>
      </c>
      <c r="G1" t="s">
        <v>71</v>
      </c>
      <c r="H1" t="s">
        <v>72</v>
      </c>
      <c r="I1" t="s">
        <v>73</v>
      </c>
      <c r="J1" t="s">
        <v>74</v>
      </c>
      <c r="K1" t="s">
        <v>75</v>
      </c>
      <c r="L1" t="s">
        <v>76</v>
      </c>
      <c r="M1" t="s">
        <v>77</v>
      </c>
      <c r="N1" t="s">
        <v>78</v>
      </c>
      <c r="O1" t="s">
        <v>79</v>
      </c>
      <c r="P1" t="s">
        <v>80</v>
      </c>
      <c r="Q1" t="s">
        <v>81</v>
      </c>
      <c r="R1" t="s">
        <v>82</v>
      </c>
      <c r="S1" t="s">
        <v>83</v>
      </c>
      <c r="T1" t="s">
        <v>84</v>
      </c>
      <c r="U1" t="s">
        <v>85</v>
      </c>
      <c r="V1" t="s">
        <v>86</v>
      </c>
      <c r="W1" t="s">
        <v>87</v>
      </c>
      <c r="X1" t="s">
        <v>88</v>
      </c>
      <c r="Y1" t="s">
        <v>89</v>
      </c>
      <c r="Z1" t="s">
        <v>90</v>
      </c>
      <c r="AA1" t="s">
        <v>91</v>
      </c>
      <c r="AB1" t="s">
        <v>92</v>
      </c>
      <c r="AC1" t="s">
        <v>93</v>
      </c>
      <c r="AD1" t="s">
        <v>94</v>
      </c>
      <c r="AE1" t="s">
        <v>95</v>
      </c>
      <c r="AF1" t="s">
        <v>96</v>
      </c>
      <c r="AG1" t="s">
        <v>97</v>
      </c>
      <c r="AH1" t="s">
        <v>98</v>
      </c>
      <c r="AI1" t="s">
        <v>99</v>
      </c>
      <c r="AJ1" t="s">
        <v>100</v>
      </c>
      <c r="AK1" t="s">
        <v>101</v>
      </c>
      <c r="AL1" t="s">
        <v>102</v>
      </c>
    </row>
    <row r="2" spans="1:38" x14ac:dyDescent="0.3">
      <c r="A2" t="s">
        <v>103</v>
      </c>
      <c r="B2" t="s">
        <v>104</v>
      </c>
      <c r="C2" t="s">
        <v>105</v>
      </c>
      <c r="D2" t="s">
        <v>106</v>
      </c>
      <c r="E2" t="s">
        <v>107</v>
      </c>
      <c r="F2" t="s">
        <v>108</v>
      </c>
      <c r="G2" t="s">
        <v>108</v>
      </c>
      <c r="H2" t="s">
        <v>108</v>
      </c>
      <c r="I2" t="s">
        <v>108</v>
      </c>
      <c r="J2" t="s">
        <v>108</v>
      </c>
      <c r="K2" t="s">
        <v>108</v>
      </c>
      <c r="L2" t="s">
        <v>108</v>
      </c>
      <c r="M2" t="s">
        <v>108</v>
      </c>
      <c r="N2">
        <v>100</v>
      </c>
      <c r="O2">
        <v>0</v>
      </c>
      <c r="P2">
        <v>0</v>
      </c>
      <c r="Q2">
        <v>0</v>
      </c>
      <c r="R2">
        <v>0</v>
      </c>
      <c r="S2">
        <v>100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100</v>
      </c>
      <c r="AI2">
        <v>0</v>
      </c>
      <c r="AJ2">
        <v>0</v>
      </c>
      <c r="AK2">
        <v>0</v>
      </c>
      <c r="AL2">
        <v>0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>
    <pageSetUpPr fitToPage="1"/>
  </sheetPr>
  <dimension ref="A1:I17"/>
  <sheetViews>
    <sheetView showGridLines="0" workbookViewId="0">
      <selection activeCell="B1" sqref="B1:F1"/>
    </sheetView>
  </sheetViews>
  <sheetFormatPr defaultRowHeight="14.4" x14ac:dyDescent="0.3"/>
  <cols>
    <col min="1" max="1" width="47.88671875" customWidth="1"/>
    <col min="2" max="2" width="24.88671875" customWidth="1"/>
    <col min="3" max="3" width="24.109375" customWidth="1"/>
    <col min="4" max="5" width="18.6640625" customWidth="1"/>
    <col min="6" max="6" width="17.5546875" customWidth="1"/>
  </cols>
  <sheetData>
    <row r="1" spans="1:9" ht="43.5" customHeight="1" x14ac:dyDescent="0.3">
      <c r="A1" s="20" t="s">
        <v>0</v>
      </c>
      <c r="B1" s="24" t="str">
        <f>TRIM(LEFT(CaricamentoDati!A2,2))&amp;" - "&amp;VLOOKUP(TRIM(LEFT(CaricamentoDati!A2,2)),Classificazione!$A$5:$B$26,2,FALSE)</f>
        <v>B1 - Strumenti di debito - Obbligazioni</v>
      </c>
      <c r="C1" s="24"/>
      <c r="D1" s="24"/>
      <c r="E1" s="24"/>
      <c r="F1" s="24"/>
    </row>
    <row r="2" spans="1:9" ht="47.25" customHeight="1" x14ac:dyDescent="0.3">
      <c r="A2" s="21" t="s">
        <v>1</v>
      </c>
      <c r="B2" s="10" t="str">
        <f>CaricamentoDati!C2</f>
        <v>NO</v>
      </c>
      <c r="C2" s="2"/>
      <c r="D2" s="2"/>
      <c r="E2" s="2"/>
      <c r="F2" s="2"/>
    </row>
    <row r="3" spans="1:9" ht="54" customHeight="1" x14ac:dyDescent="0.3">
      <c r="A3" s="7" t="str">
        <f>IF(ISERROR(SEARCH("Broker",CaricamentoDati!D1))=FALSE,"Primi cinque BROKER DI NEGOZIAZIONE","Prime cinque SEDI DI NEGOZIAZIONE)")&amp;" per volume di contrattazioni (in ordine decrescente)"</f>
        <v>Primi cinque BROKER DI NEGOZIAZIONE per volume di contrattazioni (in ordine decrescente)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1"/>
      <c r="H3" s="1"/>
      <c r="I3" s="1"/>
    </row>
    <row r="4" spans="1:9" ht="28.8" x14ac:dyDescent="0.3">
      <c r="A4" s="8" t="str">
        <f>"1. "&amp;TRIM(CaricamentoDati!D2)&amp;CHAR(10)&amp;"     "&amp;TRIM(CaricamentoDati!E2)</f>
        <v>1. EQUITA SIM SPA
     815600E3E9BFBC8FAA85</v>
      </c>
      <c r="B4" s="6" t="str">
        <f>CaricamentoDati!N2&amp;"%"</f>
        <v>100%</v>
      </c>
      <c r="C4" s="6" t="str">
        <f>CaricamentoDati!S2&amp;"%"</f>
        <v>100%</v>
      </c>
      <c r="D4" s="6" t="str">
        <f>IF(CaricamentoDati!X2=0,"nd",CaricamentoDati!X2&amp;"%")</f>
        <v>nd</v>
      </c>
      <c r="E4" s="6" t="str">
        <f>IF(CaricamentoDati!AC2=0,"nd",CaricamentoDati!AC2)</f>
        <v>nd</v>
      </c>
      <c r="F4" s="11" t="str">
        <f>CaricamentoDati!AH2&amp;"%"</f>
        <v>100%</v>
      </c>
    </row>
    <row r="5" spans="1:9" ht="28.8" x14ac:dyDescent="0.3">
      <c r="A5" s="8" t="str">
        <f>"2. "&amp;TRIM(CaricamentoDati!F2)&amp;CHAR(10)&amp;"     "&amp;TRIM(CaricamentoDati!G2)</f>
        <v xml:space="preserve">2. 
     </v>
      </c>
      <c r="B5" s="5" t="str">
        <f>CaricamentoDati!O2&amp;"%"</f>
        <v>0%</v>
      </c>
      <c r="C5" s="6" t="str">
        <f>CaricamentoDati!T2&amp;"%"</f>
        <v>0%</v>
      </c>
      <c r="D5" s="6" t="str">
        <f>IF(CaricamentoDati!Y2=0,"nd",CaricamentoDati!Y2&amp;"%")</f>
        <v>nd</v>
      </c>
      <c r="E5" s="6" t="str">
        <f>IF(CaricamentoDati!AD2=0,"nd",CaricamentoDati!AD2)</f>
        <v>nd</v>
      </c>
      <c r="F5" s="11" t="str">
        <f>CaricamentoDati!AI2&amp;"%"</f>
        <v>0%</v>
      </c>
    </row>
    <row r="6" spans="1:9" ht="28.8" x14ac:dyDescent="0.3">
      <c r="A6" s="8" t="str">
        <f>"3. "&amp;TRIM(CaricamentoDati!H2)&amp;CHAR(10)&amp;"     "&amp;TRIM(CaricamentoDati!I2)</f>
        <v xml:space="preserve">3. 
     </v>
      </c>
      <c r="B6" s="5" t="str">
        <f>CaricamentoDati!P2&amp;"%"</f>
        <v>0%</v>
      </c>
      <c r="C6" s="6" t="str">
        <f>CaricamentoDati!U2&amp;"%"</f>
        <v>0%</v>
      </c>
      <c r="D6" s="6" t="str">
        <f>IF(CaricamentoDati!Z2=0,"nd",CaricamentoDati!Z2&amp;"%")</f>
        <v>nd</v>
      </c>
      <c r="E6" s="6" t="str">
        <f>IF(CaricamentoDati!AE2=0,"nd",CaricamentoDati!AE2)</f>
        <v>nd</v>
      </c>
      <c r="F6" s="11" t="str">
        <f>CaricamentoDati!AJ2&amp;"%"</f>
        <v>0%</v>
      </c>
    </row>
    <row r="7" spans="1:9" ht="28.8" x14ac:dyDescent="0.3">
      <c r="A7" s="8" t="str">
        <f>"4. "&amp;TRIM(CaricamentoDati!J2)&amp;CHAR(10)&amp;"     "&amp;TRIM(CaricamentoDati!K2)</f>
        <v xml:space="preserve">4. 
     </v>
      </c>
      <c r="B7" s="5" t="str">
        <f>CaricamentoDati!Q2&amp;"%"</f>
        <v>0%</v>
      </c>
      <c r="C7" s="6" t="str">
        <f>CaricamentoDati!V2&amp;"%"</f>
        <v>0%</v>
      </c>
      <c r="D7" s="6" t="str">
        <f>IF(CaricamentoDati!AA2=0,"nd",CaricamentoDati!AA2&amp;"%")</f>
        <v>nd</v>
      </c>
      <c r="E7" s="6" t="str">
        <f>IF(CaricamentoDati!AF2=0,"nd",CaricamentoDati!AF2)</f>
        <v>nd</v>
      </c>
      <c r="F7" s="11" t="str">
        <f>CaricamentoDati!AK2&amp;"%"</f>
        <v>0%</v>
      </c>
    </row>
    <row r="8" spans="1:9" ht="28.8" x14ac:dyDescent="0.3">
      <c r="A8" s="8" t="str">
        <f>"5. "&amp;TRIM(CaricamentoDati!L2)&amp;CHAR(10)&amp;"     "&amp;TRIM(CaricamentoDati!M2)</f>
        <v xml:space="preserve">5. 
     </v>
      </c>
      <c r="B8" s="5" t="str">
        <f>CaricamentoDati!R2&amp;"%"</f>
        <v>0%</v>
      </c>
      <c r="C8" s="6" t="str">
        <f>CaricamentoDati!W2&amp;"%"</f>
        <v>0%</v>
      </c>
      <c r="D8" s="6" t="str">
        <f>IF(CaricamentoDati!AB2=0,"nd",CaricamentoDati!AB2&amp;"%")</f>
        <v>nd</v>
      </c>
      <c r="E8" s="6" t="str">
        <f>IF(CaricamentoDati!AG2=0,"nd",CaricamentoDati!AG2)</f>
        <v>nd</v>
      </c>
      <c r="F8" s="11" t="str">
        <f>CaricamentoDati!AL2&amp;"%"</f>
        <v>0%</v>
      </c>
    </row>
    <row r="9" spans="1:9" x14ac:dyDescent="0.3">
      <c r="A9" s="3"/>
      <c r="B9" s="2"/>
      <c r="C9" s="2"/>
      <c r="D9" s="2"/>
      <c r="E9" s="2"/>
      <c r="F9" s="2"/>
    </row>
    <row r="10" spans="1:9" x14ac:dyDescent="0.3">
      <c r="A10" s="4"/>
    </row>
    <row r="11" spans="1:9" x14ac:dyDescent="0.3">
      <c r="A11" s="4"/>
    </row>
    <row r="12" spans="1:9" x14ac:dyDescent="0.3">
      <c r="A12" s="4"/>
    </row>
    <row r="13" spans="1:9" x14ac:dyDescent="0.3">
      <c r="A13" s="4"/>
    </row>
    <row r="14" spans="1:9" x14ac:dyDescent="0.3">
      <c r="A14" s="4"/>
    </row>
    <row r="15" spans="1:9" x14ac:dyDescent="0.3">
      <c r="A15" s="4"/>
    </row>
    <row r="16" spans="1:9" x14ac:dyDescent="0.3">
      <c r="A16" s="4"/>
    </row>
    <row r="17" spans="1:1" x14ac:dyDescent="0.3">
      <c r="A17" s="4"/>
    </row>
  </sheetData>
  <mergeCells count="1">
    <mergeCell ref="B1:F1"/>
  </mergeCells>
  <pageMargins left="0.4" right="0.25" top="0.74803149606299213" bottom="0.74803149606299213" header="0.31496062992125984" footer="0.31496062992125984"/>
  <pageSetup paperSize="9" scale="6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3">
    <pageSetUpPr fitToPage="1"/>
  </sheetPr>
  <dimension ref="A1:K26"/>
  <sheetViews>
    <sheetView zoomScale="85" zoomScaleNormal="85" workbookViewId="0">
      <selection activeCell="C5" sqref="C5"/>
    </sheetView>
  </sheetViews>
  <sheetFormatPr defaultRowHeight="14.4" x14ac:dyDescent="0.3"/>
  <cols>
    <col min="2" max="2" width="149.109375" customWidth="1"/>
    <col min="3" max="3" width="22.109375" customWidth="1"/>
    <col min="4" max="4" width="24" customWidth="1"/>
    <col min="5" max="5" width="22.109375" customWidth="1"/>
    <col min="6" max="6" width="21" customWidth="1"/>
    <col min="7" max="7" width="29.88671875" customWidth="1"/>
    <col min="8" max="8" width="27.44140625" customWidth="1"/>
  </cols>
  <sheetData>
    <row r="1" spans="1:11" ht="24" customHeight="1" x14ac:dyDescent="0.3">
      <c r="C1" s="29" t="s">
        <v>62</v>
      </c>
      <c r="D1" s="29"/>
      <c r="E1" s="29" t="s">
        <v>63</v>
      </c>
      <c r="F1" s="29"/>
      <c r="G1" s="29" t="s">
        <v>64</v>
      </c>
      <c r="H1" s="29"/>
    </row>
    <row r="2" spans="1:11" ht="31.8" thickBot="1" x14ac:dyDescent="0.35">
      <c r="A2" s="27" t="s">
        <v>51</v>
      </c>
      <c r="B2" s="25" t="s">
        <v>52</v>
      </c>
      <c r="C2" s="22" t="s">
        <v>53</v>
      </c>
      <c r="D2" s="22" t="s">
        <v>54</v>
      </c>
      <c r="E2" s="23" t="s">
        <v>55</v>
      </c>
      <c r="F2" s="23" t="s">
        <v>56</v>
      </c>
      <c r="G2" s="17" t="s">
        <v>57</v>
      </c>
      <c r="H2" s="17" t="s">
        <v>58</v>
      </c>
      <c r="I2" s="1"/>
      <c r="J2" s="1"/>
      <c r="K2" s="1"/>
    </row>
    <row r="3" spans="1:11" ht="55.5" customHeight="1" x14ac:dyDescent="0.3">
      <c r="A3" s="28"/>
      <c r="B3" s="26"/>
      <c r="C3" s="15" t="s">
        <v>59</v>
      </c>
      <c r="D3" s="15" t="s">
        <v>60</v>
      </c>
      <c r="E3" s="16" t="s">
        <v>59</v>
      </c>
      <c r="F3" s="16" t="s">
        <v>60</v>
      </c>
      <c r="G3" s="15" t="s">
        <v>61</v>
      </c>
      <c r="H3" s="15" t="s">
        <v>61</v>
      </c>
      <c r="I3" s="1"/>
      <c r="J3" s="1"/>
      <c r="K3" s="1"/>
    </row>
    <row r="4" spans="1:11" ht="15.6" x14ac:dyDescent="0.3">
      <c r="A4" s="13"/>
      <c r="B4" s="13"/>
      <c r="C4" s="14"/>
      <c r="D4" s="14"/>
      <c r="E4" s="14"/>
      <c r="F4" s="14"/>
      <c r="G4" s="14"/>
      <c r="H4" s="14"/>
      <c r="I4" s="1"/>
      <c r="J4" s="1"/>
      <c r="K4" s="1"/>
    </row>
    <row r="5" spans="1:11" ht="30" customHeight="1" x14ac:dyDescent="0.3">
      <c r="A5" s="18" t="s">
        <v>12</v>
      </c>
      <c r="B5" s="12" t="s">
        <v>15</v>
      </c>
      <c r="C5" s="19" t="str">
        <f>"T5B17R"&amp;A5&amp;".CSV"</f>
        <v>T5B17RA1.CSV</v>
      </c>
      <c r="D5" s="19" t="str">
        <f>"T5V17R"&amp;A5&amp;".CSV"</f>
        <v>T5V17RA1.CSV</v>
      </c>
      <c r="E5" s="19" t="str">
        <f>"T5B17P"&amp;A5&amp;".CSV"</f>
        <v>T5B17PA1.CSV</v>
      </c>
      <c r="F5" s="19" t="str">
        <f>"T5V17P"&amp;A5&amp;".CSV"</f>
        <v>T5V17PA1.CSV</v>
      </c>
      <c r="G5" s="19" t="str">
        <f>"T5V17F"&amp;A5&amp;".CSV"</f>
        <v>T5V17FA1.CSV</v>
      </c>
      <c r="H5" s="19" t="str">
        <f>"T5V17F"&amp;A5&amp;".CSV"</f>
        <v>T5V17FA1.CSV</v>
      </c>
    </row>
    <row r="6" spans="1:11" ht="30" customHeight="1" x14ac:dyDescent="0.3">
      <c r="A6" s="18" t="s">
        <v>13</v>
      </c>
      <c r="B6" s="12" t="s">
        <v>16</v>
      </c>
      <c r="C6" s="19" t="str">
        <f t="shared" ref="C6:C25" si="0">"T5B17R"&amp;A6&amp;".CSV"</f>
        <v>T5B17RA2.CSV</v>
      </c>
      <c r="D6" s="19" t="str">
        <f t="shared" ref="D6:D25" si="1">"T5V17R"&amp;A6&amp;".CSV"</f>
        <v>T5V17RA2.CSV</v>
      </c>
      <c r="E6" s="19" t="str">
        <f t="shared" ref="E6:E25" si="2">"T5B17P"&amp;A6&amp;".CSV"</f>
        <v>T5B17PA2.CSV</v>
      </c>
      <c r="F6" s="19" t="str">
        <f t="shared" ref="F6:F25" si="3">"T5V17P"&amp;A6&amp;".CSV"</f>
        <v>T5V17PA2.CSV</v>
      </c>
      <c r="G6" s="19" t="str">
        <f t="shared" ref="G6:G7" si="4">"T5V17F"&amp;A6&amp;".CSV"</f>
        <v>T5V17FA2.CSV</v>
      </c>
      <c r="H6" s="19" t="str">
        <f t="shared" ref="H6:H7" si="5">"T5V17F"&amp;A6&amp;".CSV"</f>
        <v>T5V17FA2.CSV</v>
      </c>
    </row>
    <row r="7" spans="1:11" ht="30" customHeight="1" x14ac:dyDescent="0.3">
      <c r="A7" s="18" t="s">
        <v>14</v>
      </c>
      <c r="B7" s="12" t="s">
        <v>17</v>
      </c>
      <c r="C7" s="19" t="str">
        <f t="shared" si="0"/>
        <v>T5B17RA3.CSV</v>
      </c>
      <c r="D7" s="19" t="str">
        <f t="shared" si="1"/>
        <v>T5V17RA3.CSV</v>
      </c>
      <c r="E7" s="19" t="str">
        <f t="shared" si="2"/>
        <v>T5B17PA3.CSV</v>
      </c>
      <c r="F7" s="19" t="str">
        <f t="shared" si="3"/>
        <v>T5V17PA3.CSV</v>
      </c>
      <c r="G7" s="19" t="str">
        <f t="shared" si="4"/>
        <v>T5V17FA3.CSV</v>
      </c>
      <c r="H7" s="19" t="str">
        <f t="shared" si="5"/>
        <v>T5V17FA3.CSV</v>
      </c>
    </row>
    <row r="8" spans="1:11" ht="30" customHeight="1" x14ac:dyDescent="0.3">
      <c r="A8" s="18" t="s">
        <v>18</v>
      </c>
      <c r="B8" s="12" t="s">
        <v>20</v>
      </c>
      <c r="C8" s="19" t="str">
        <f t="shared" si="0"/>
        <v>T5B17RB1.CSV</v>
      </c>
      <c r="D8" s="19" t="str">
        <f t="shared" si="1"/>
        <v>T5V17RB1.CSV</v>
      </c>
      <c r="E8" s="19" t="str">
        <f t="shared" si="2"/>
        <v>T5B17PB1.CSV</v>
      </c>
      <c r="F8" s="19" t="str">
        <f t="shared" si="3"/>
        <v>T5V17PB1.CSV</v>
      </c>
      <c r="G8" s="19" t="str">
        <f t="shared" ref="G8:G26" si="6">"T5V17F"&amp;A8&amp;".CSV"</f>
        <v>T5V17FB1.CSV</v>
      </c>
      <c r="H8" s="19" t="str">
        <f t="shared" ref="H8:H26" si="7">"T5V17F"&amp;A8&amp;".CSV"</f>
        <v>T5V17FB1.CSV</v>
      </c>
    </row>
    <row r="9" spans="1:11" ht="30" customHeight="1" x14ac:dyDescent="0.3">
      <c r="A9" s="18" t="s">
        <v>19</v>
      </c>
      <c r="B9" s="12" t="s">
        <v>21</v>
      </c>
      <c r="C9" s="19" t="str">
        <f t="shared" si="0"/>
        <v>T5B17RB2.CSV</v>
      </c>
      <c r="D9" s="19" t="str">
        <f t="shared" si="1"/>
        <v>T5V17RB2.CSV</v>
      </c>
      <c r="E9" s="19" t="str">
        <f t="shared" si="2"/>
        <v>T5B17PB2.CSV</v>
      </c>
      <c r="F9" s="19" t="str">
        <f t="shared" si="3"/>
        <v>T5V17PB2.CSV</v>
      </c>
      <c r="G9" s="19" t="str">
        <f t="shared" si="6"/>
        <v>T5V17FB2.CSV</v>
      </c>
      <c r="H9" s="19" t="str">
        <f t="shared" si="7"/>
        <v>T5V17FB2.CSV</v>
      </c>
    </row>
    <row r="10" spans="1:11" ht="30" customHeight="1" x14ac:dyDescent="0.3">
      <c r="A10" s="18" t="s">
        <v>22</v>
      </c>
      <c r="B10" s="12" t="s">
        <v>24</v>
      </c>
      <c r="C10" s="19" t="str">
        <f t="shared" si="0"/>
        <v>T5B17RC1.CSV</v>
      </c>
      <c r="D10" s="19" t="str">
        <f t="shared" si="1"/>
        <v>T5V17RC1.CSV</v>
      </c>
      <c r="E10" s="19" t="str">
        <f t="shared" si="2"/>
        <v>T5B17PC1.CSV</v>
      </c>
      <c r="F10" s="19" t="str">
        <f t="shared" si="3"/>
        <v>T5V17PC1.CSV</v>
      </c>
      <c r="G10" s="19" t="str">
        <f t="shared" si="6"/>
        <v>T5V17FC1.CSV</v>
      </c>
      <c r="H10" s="19" t="str">
        <f t="shared" si="7"/>
        <v>T5V17FC1.CSV</v>
      </c>
    </row>
    <row r="11" spans="1:11" ht="30" customHeight="1" x14ac:dyDescent="0.3">
      <c r="A11" s="18" t="s">
        <v>23</v>
      </c>
      <c r="B11" s="12" t="s">
        <v>25</v>
      </c>
      <c r="C11" s="19" t="str">
        <f t="shared" si="0"/>
        <v>T5B17RC2.CSV</v>
      </c>
      <c r="D11" s="19" t="str">
        <f t="shared" si="1"/>
        <v>T5V17RC2.CSV</v>
      </c>
      <c r="E11" s="19" t="str">
        <f t="shared" si="2"/>
        <v>T5B17PC2.CSV</v>
      </c>
      <c r="F11" s="19" t="str">
        <f t="shared" si="3"/>
        <v>T5V17PC2.CSV</v>
      </c>
      <c r="G11" s="19" t="str">
        <f t="shared" si="6"/>
        <v>T5V17FC2.CSV</v>
      </c>
      <c r="H11" s="19" t="str">
        <f t="shared" si="7"/>
        <v>T5V17FC2.CSV</v>
      </c>
    </row>
    <row r="12" spans="1:11" ht="30" customHeight="1" x14ac:dyDescent="0.3">
      <c r="A12" s="18" t="s">
        <v>26</v>
      </c>
      <c r="B12" s="12" t="s">
        <v>28</v>
      </c>
      <c r="C12" s="19" t="str">
        <f t="shared" si="0"/>
        <v>T5B17RD1.CSV</v>
      </c>
      <c r="D12" s="19" t="str">
        <f t="shared" si="1"/>
        <v>T5V17RD1.CSV</v>
      </c>
      <c r="E12" s="19" t="str">
        <f t="shared" si="2"/>
        <v>T5B17PD1.CSV</v>
      </c>
      <c r="F12" s="19" t="str">
        <f t="shared" si="3"/>
        <v>T5V17PD1.CSV</v>
      </c>
      <c r="G12" s="19" t="str">
        <f t="shared" si="6"/>
        <v>T5V17FD1.CSV</v>
      </c>
      <c r="H12" s="19" t="str">
        <f t="shared" si="7"/>
        <v>T5V17FD1.CSV</v>
      </c>
    </row>
    <row r="13" spans="1:11" ht="30" customHeight="1" x14ac:dyDescent="0.3">
      <c r="A13" s="18" t="s">
        <v>27</v>
      </c>
      <c r="B13" s="12" t="s">
        <v>29</v>
      </c>
      <c r="C13" s="19" t="str">
        <f t="shared" si="0"/>
        <v>T5B17RD2.CSV</v>
      </c>
      <c r="D13" s="19" t="str">
        <f t="shared" si="1"/>
        <v>T5V17RD2.CSV</v>
      </c>
      <c r="E13" s="19" t="str">
        <f t="shared" si="2"/>
        <v>T5B17PD2.CSV</v>
      </c>
      <c r="F13" s="19" t="str">
        <f t="shared" si="3"/>
        <v>T5V17PD2.CSV</v>
      </c>
      <c r="G13" s="19" t="str">
        <f t="shared" si="6"/>
        <v>T5V17FD2.CSV</v>
      </c>
      <c r="H13" s="19" t="str">
        <f t="shared" si="7"/>
        <v>T5V17FD2.CSV</v>
      </c>
    </row>
    <row r="14" spans="1:11" ht="30" customHeight="1" x14ac:dyDescent="0.3">
      <c r="A14" s="18" t="s">
        <v>30</v>
      </c>
      <c r="B14" s="12" t="s">
        <v>32</v>
      </c>
      <c r="C14" s="19" t="str">
        <f t="shared" si="0"/>
        <v>T5B17RE1.CSV</v>
      </c>
      <c r="D14" s="19" t="str">
        <f t="shared" si="1"/>
        <v>T5V17RE1.CSV</v>
      </c>
      <c r="E14" s="19" t="str">
        <f t="shared" si="2"/>
        <v>T5B17PE1.CSV</v>
      </c>
      <c r="F14" s="19" t="str">
        <f t="shared" si="3"/>
        <v>T5V17PE1.CSV</v>
      </c>
      <c r="G14" s="19" t="str">
        <f t="shared" si="6"/>
        <v>T5V17FE1.CSV</v>
      </c>
      <c r="H14" s="19" t="str">
        <f t="shared" si="7"/>
        <v>T5V17FE1.CSV</v>
      </c>
    </row>
    <row r="15" spans="1:11" ht="30" customHeight="1" x14ac:dyDescent="0.3">
      <c r="A15" s="18" t="s">
        <v>31</v>
      </c>
      <c r="B15" s="12" t="s">
        <v>33</v>
      </c>
      <c r="C15" s="19" t="str">
        <f t="shared" si="0"/>
        <v>T5B17RE2.CSV</v>
      </c>
      <c r="D15" s="19" t="str">
        <f t="shared" si="1"/>
        <v>T5V17RE2.CSV</v>
      </c>
      <c r="E15" s="19" t="str">
        <f t="shared" si="2"/>
        <v>T5B17PE2.CSV</v>
      </c>
      <c r="F15" s="19" t="str">
        <f t="shared" si="3"/>
        <v>T5V17PE2.CSV</v>
      </c>
      <c r="G15" s="19" t="str">
        <f t="shared" si="6"/>
        <v>T5V17FE2.CSV</v>
      </c>
      <c r="H15" s="19" t="str">
        <f t="shared" si="7"/>
        <v>T5V17FE2.CSV</v>
      </c>
    </row>
    <row r="16" spans="1:11" ht="30" customHeight="1" x14ac:dyDescent="0.3">
      <c r="A16" s="18" t="s">
        <v>34</v>
      </c>
      <c r="B16" s="12" t="s">
        <v>7</v>
      </c>
      <c r="C16" s="19" t="str">
        <f t="shared" si="0"/>
        <v>T5B17RF.CSV</v>
      </c>
      <c r="D16" s="19" t="str">
        <f t="shared" si="1"/>
        <v>T5V17RF.CSV</v>
      </c>
      <c r="E16" s="19" t="str">
        <f t="shared" si="2"/>
        <v>T5B17PF.CSV</v>
      </c>
      <c r="F16" s="19" t="str">
        <f t="shared" si="3"/>
        <v>T5V17PF.CSV</v>
      </c>
      <c r="G16" s="19" t="str">
        <f t="shared" si="6"/>
        <v>T5V17FF.CSV</v>
      </c>
      <c r="H16" s="19" t="str">
        <f t="shared" si="7"/>
        <v>T5V17FF.CSV</v>
      </c>
    </row>
    <row r="17" spans="1:8" ht="30" customHeight="1" x14ac:dyDescent="0.3">
      <c r="A17" s="18" t="s">
        <v>35</v>
      </c>
      <c r="B17" s="12" t="s">
        <v>37</v>
      </c>
      <c r="C17" s="19" t="str">
        <f t="shared" si="0"/>
        <v>T5B17RG1.CSV</v>
      </c>
      <c r="D17" s="19" t="str">
        <f t="shared" si="1"/>
        <v>T5V17RG1.CSV</v>
      </c>
      <c r="E17" s="19" t="str">
        <f t="shared" si="2"/>
        <v>T5B17PG1.CSV</v>
      </c>
      <c r="F17" s="19" t="str">
        <f t="shared" si="3"/>
        <v>T5V17PG1.CSV</v>
      </c>
      <c r="G17" s="19" t="str">
        <f t="shared" si="6"/>
        <v>T5V17FG1.CSV</v>
      </c>
      <c r="H17" s="19" t="str">
        <f t="shared" si="7"/>
        <v>T5V17FG1.CSV</v>
      </c>
    </row>
    <row r="18" spans="1:8" ht="30" customHeight="1" x14ac:dyDescent="0.3">
      <c r="A18" s="18" t="s">
        <v>36</v>
      </c>
      <c r="B18" s="12" t="s">
        <v>38</v>
      </c>
      <c r="C18" s="19" t="str">
        <f t="shared" si="0"/>
        <v>T5B17RG2.CSV</v>
      </c>
      <c r="D18" s="19" t="str">
        <f t="shared" si="1"/>
        <v>T5V17RG2.CSV</v>
      </c>
      <c r="E18" s="19" t="str">
        <f t="shared" si="2"/>
        <v>T5B17PG2.CSV</v>
      </c>
      <c r="F18" s="19" t="str">
        <f t="shared" si="3"/>
        <v>T5V17PG2.CSV</v>
      </c>
      <c r="G18" s="19" t="str">
        <f t="shared" si="6"/>
        <v>T5V17FG2.CSV</v>
      </c>
      <c r="H18" s="19" t="str">
        <f t="shared" si="7"/>
        <v>T5V17FG2.CSV</v>
      </c>
    </row>
    <row r="19" spans="1:8" ht="30" customHeight="1" x14ac:dyDescent="0.3">
      <c r="A19" s="18" t="s">
        <v>39</v>
      </c>
      <c r="B19" s="12" t="s">
        <v>41</v>
      </c>
      <c r="C19" s="19" t="str">
        <f t="shared" si="0"/>
        <v>T5B17RH1.CSV</v>
      </c>
      <c r="D19" s="19" t="str">
        <f t="shared" si="1"/>
        <v>T5V17RH1.CSV</v>
      </c>
      <c r="E19" s="19" t="str">
        <f t="shared" si="2"/>
        <v>T5B17PH1.CSV</v>
      </c>
      <c r="F19" s="19" t="str">
        <f t="shared" si="3"/>
        <v>T5V17PH1.CSV</v>
      </c>
      <c r="G19" s="19" t="str">
        <f t="shared" si="6"/>
        <v>T5V17FH1.CSV</v>
      </c>
      <c r="H19" s="19" t="str">
        <f t="shared" si="7"/>
        <v>T5V17FH1.CSV</v>
      </c>
    </row>
    <row r="20" spans="1:8" ht="30" customHeight="1" x14ac:dyDescent="0.3">
      <c r="A20" s="18" t="s">
        <v>40</v>
      </c>
      <c r="B20" s="12" t="s">
        <v>42</v>
      </c>
      <c r="C20" s="19" t="str">
        <f t="shared" si="0"/>
        <v>T5B17RH2.CSV</v>
      </c>
      <c r="D20" s="19" t="str">
        <f t="shared" si="1"/>
        <v>T5V17RH2.CSV</v>
      </c>
      <c r="E20" s="19" t="str">
        <f t="shared" si="2"/>
        <v>T5B17PH2.CSV</v>
      </c>
      <c r="F20" s="19" t="str">
        <f t="shared" si="3"/>
        <v>T5V17PH2.CSV</v>
      </c>
      <c r="G20" s="19" t="str">
        <f t="shared" si="6"/>
        <v>T5V17FH2.CSV</v>
      </c>
      <c r="H20" s="19" t="str">
        <f t="shared" si="7"/>
        <v>T5V17FH2.CSV</v>
      </c>
    </row>
    <row r="21" spans="1:8" ht="30" customHeight="1" x14ac:dyDescent="0.3">
      <c r="A21" s="18" t="s">
        <v>43</v>
      </c>
      <c r="B21" s="12" t="s">
        <v>45</v>
      </c>
      <c r="C21" s="19" t="str">
        <f t="shared" si="0"/>
        <v>T5B17RI1.CSV</v>
      </c>
      <c r="D21" s="19" t="str">
        <f t="shared" si="1"/>
        <v>T5V17RI1.CSV</v>
      </c>
      <c r="E21" s="19" t="str">
        <f t="shared" si="2"/>
        <v>T5B17PI1.CSV</v>
      </c>
      <c r="F21" s="19" t="str">
        <f t="shared" si="3"/>
        <v>T5V17PI1.CSV</v>
      </c>
      <c r="G21" s="19" t="str">
        <f t="shared" si="6"/>
        <v>T5V17FI1.CSV</v>
      </c>
      <c r="H21" s="19" t="str">
        <f t="shared" si="7"/>
        <v>T5V17FI1.CSV</v>
      </c>
    </row>
    <row r="22" spans="1:8" ht="30" customHeight="1" x14ac:dyDescent="0.3">
      <c r="A22" s="18" t="s">
        <v>44</v>
      </c>
      <c r="B22" s="12" t="s">
        <v>46</v>
      </c>
      <c r="C22" s="19" t="str">
        <f t="shared" si="0"/>
        <v>T5B17RI2.CSV</v>
      </c>
      <c r="D22" s="19" t="str">
        <f t="shared" si="1"/>
        <v>T5V17RI2.CSV</v>
      </c>
      <c r="E22" s="19" t="str">
        <f t="shared" si="2"/>
        <v>T5B17PI2.CSV</v>
      </c>
      <c r="F22" s="19" t="str">
        <f t="shared" si="3"/>
        <v>T5V17PI2.CSV</v>
      </c>
      <c r="G22" s="19" t="str">
        <f t="shared" si="6"/>
        <v>T5V17FI2.CSV</v>
      </c>
      <c r="H22" s="19" t="str">
        <f t="shared" si="7"/>
        <v>T5V17FI2.CSV</v>
      </c>
    </row>
    <row r="23" spans="1:8" ht="30" customHeight="1" x14ac:dyDescent="0.3">
      <c r="A23" s="18" t="s">
        <v>47</v>
      </c>
      <c r="B23" s="12" t="s">
        <v>8</v>
      </c>
      <c r="C23" s="19" t="str">
        <f t="shared" si="0"/>
        <v>T5B17RJ.CSV</v>
      </c>
      <c r="D23" s="19" t="str">
        <f t="shared" si="1"/>
        <v>T5V17RJ.CSV</v>
      </c>
      <c r="E23" s="19" t="str">
        <f t="shared" si="2"/>
        <v>T5B17PJ.CSV</v>
      </c>
      <c r="F23" s="19" t="str">
        <f t="shared" si="3"/>
        <v>T5V17PJ.CSV</v>
      </c>
      <c r="G23" s="19" t="str">
        <f t="shared" si="6"/>
        <v>T5V17FJ.CSV</v>
      </c>
      <c r="H23" s="19" t="str">
        <f t="shared" si="7"/>
        <v>T5V17FJ.CSV</v>
      </c>
    </row>
    <row r="24" spans="1:8" ht="30" customHeight="1" x14ac:dyDescent="0.3">
      <c r="A24" s="18" t="s">
        <v>48</v>
      </c>
      <c r="B24" s="12" t="s">
        <v>9</v>
      </c>
      <c r="C24" s="19" t="str">
        <f t="shared" si="0"/>
        <v>T5B17RK.CSV</v>
      </c>
      <c r="D24" s="19" t="str">
        <f t="shared" si="1"/>
        <v>T5V17RK.CSV</v>
      </c>
      <c r="E24" s="19" t="str">
        <f t="shared" si="2"/>
        <v>T5B17PK.CSV</v>
      </c>
      <c r="F24" s="19" t="str">
        <f t="shared" si="3"/>
        <v>T5V17PK.CSV</v>
      </c>
      <c r="G24" s="19" t="str">
        <f t="shared" si="6"/>
        <v>T5V17FK.CSV</v>
      </c>
      <c r="H24" s="19" t="str">
        <f t="shared" si="7"/>
        <v>T5V17FK.CSV</v>
      </c>
    </row>
    <row r="25" spans="1:8" ht="30" customHeight="1" x14ac:dyDescent="0.3">
      <c r="A25" s="18" t="s">
        <v>49</v>
      </c>
      <c r="B25" s="12" t="s">
        <v>10</v>
      </c>
      <c r="C25" s="19" t="str">
        <f t="shared" si="0"/>
        <v>T5B17RL.CSV</v>
      </c>
      <c r="D25" s="19" t="str">
        <f t="shared" si="1"/>
        <v>T5V17RL.CSV</v>
      </c>
      <c r="E25" s="19" t="str">
        <f t="shared" si="2"/>
        <v>T5B17PL.CSV</v>
      </c>
      <c r="F25" s="19" t="str">
        <f t="shared" si="3"/>
        <v>T5V17PL.CSV</v>
      </c>
      <c r="G25" s="19" t="str">
        <f t="shared" si="6"/>
        <v>T5V17FL.CSV</v>
      </c>
      <c r="H25" s="19" t="str">
        <f t="shared" si="7"/>
        <v>T5V17FL.CSV</v>
      </c>
    </row>
    <row r="26" spans="1:8" ht="30" customHeight="1" x14ac:dyDescent="0.3">
      <c r="A26" s="18" t="s">
        <v>50</v>
      </c>
      <c r="B26" s="12" t="s">
        <v>11</v>
      </c>
      <c r="C26" s="19" t="str">
        <f t="shared" ref="C26" si="8">"T5B17R"&amp;A26&amp;".CSV"</f>
        <v>T5B17RM.CSV</v>
      </c>
      <c r="D26" s="19" t="str">
        <f t="shared" ref="D26" si="9">"T5V17R"&amp;A26&amp;".CSV"</f>
        <v>T5V17RM.CSV</v>
      </c>
      <c r="E26" s="19" t="str">
        <f t="shared" ref="E26" si="10">"T5B17P"&amp;A26&amp;".CSV"</f>
        <v>T5B17PM.CSV</v>
      </c>
      <c r="F26" s="19" t="str">
        <f t="shared" ref="F26" si="11">"T5V17P"&amp;A26&amp;".CSV"</f>
        <v>T5V17PM.CSV</v>
      </c>
      <c r="G26" s="19" t="str">
        <f t="shared" si="6"/>
        <v>T5V17FM.CSV</v>
      </c>
      <c r="H26" s="19" t="str">
        <f t="shared" si="7"/>
        <v>T5V17FM.CSV</v>
      </c>
    </row>
  </sheetData>
  <mergeCells count="5">
    <mergeCell ref="B2:B3"/>
    <mergeCell ref="A2:A3"/>
    <mergeCell ref="C1:D1"/>
    <mergeCell ref="E1:F1"/>
    <mergeCell ref="G1:H1"/>
  </mergeCells>
  <pageMargins left="0.28000000000000003" right="0.2" top="0.74803149606299213" bottom="0.74803149606299213" header="0.31496062992125984" footer="0.31496062992125984"/>
  <pageSetup paperSize="9" scale="61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C325A1D-1A06-41F5-A842-2F94BFAD625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CaricamentoDati</vt:lpstr>
      <vt:lpstr>ReportExcel</vt:lpstr>
      <vt:lpstr>Classificazione</vt:lpstr>
    </vt:vector>
  </TitlesOfParts>
  <Company>Cassa Centrale Banca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cc0241</dc:creator>
  <cp:lastModifiedBy>UE0051 - Miranda Antonio</cp:lastModifiedBy>
  <cp:lastPrinted>2018-04-20T10:39:34Z</cp:lastPrinted>
  <dcterms:created xsi:type="dcterms:W3CDTF">2018-04-17T09:33:09Z</dcterms:created>
  <dcterms:modified xsi:type="dcterms:W3CDTF">2023-04-27T13:48:02Z</dcterms:modified>
</cp:coreProperties>
</file>